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FF6253BC-DA05-4954-94D2-493425C3E0D6}" xr6:coauthVersionLast="47" xr6:coauthVersionMax="47" xr10:uidLastSave="{00000000-0000-0000-0000-000000000000}"/>
  <bookViews>
    <workbookView xWindow="-120" yWindow="-120" windowWidth="29040" windowHeight="15720" xr2:uid="{826E93C4-0B98-4040-9053-FEB94EF9E775}"/>
  </bookViews>
  <sheets>
    <sheet name="CA 6 SA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N10" i="1" s="1"/>
  <c r="M9" i="1"/>
  <c r="O6" i="1"/>
  <c r="O7" i="1"/>
  <c r="O8" i="1"/>
  <c r="O5" i="1"/>
  <c r="N6" i="1"/>
  <c r="N7" i="1"/>
  <c r="N8" i="1"/>
  <c r="N5" i="1"/>
  <c r="K9" i="1"/>
  <c r="K6" i="1"/>
  <c r="K7" i="1"/>
  <c r="K8" i="1"/>
  <c r="L9" i="1" l="1"/>
  <c r="M7" i="1"/>
  <c r="M8" i="1"/>
  <c r="L8" i="1"/>
  <c r="L7" i="1"/>
  <c r="L6" i="1"/>
  <c r="M6" i="1"/>
  <c r="M5" i="1"/>
  <c r="L5" i="1"/>
  <c r="K5" i="1"/>
  <c r="K10" i="1" l="1"/>
  <c r="M10" i="1"/>
  <c r="L10" i="1"/>
  <c r="O10" i="1"/>
</calcChain>
</file>

<file path=xl/sharedStrings.xml><?xml version="1.0" encoding="utf-8"?>
<sst xmlns="http://schemas.openxmlformats.org/spreadsheetml/2006/main" count="141" uniqueCount="60">
  <si>
    <t>CA</t>
  </si>
  <si>
    <t>Area</t>
  </si>
  <si>
    <t>MD</t>
  </si>
  <si>
    <t>District</t>
  </si>
  <si>
    <t>New Club Target</t>
  </si>
  <si>
    <t>New Member Target</t>
  </si>
  <si>
    <t>A</t>
  </si>
  <si>
    <t>SD/UN</t>
  </si>
  <si>
    <t>B</t>
  </si>
  <si>
    <t>C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</si>
  <si>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</si>
  <si>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</si>
  <si>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</si>
  <si>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t>Total Districts</t>
  </si>
  <si>
    <t>305 N1</t>
  </si>
  <si>
    <t>305 N2</t>
  </si>
  <si>
    <t>305 S</t>
  </si>
  <si>
    <t>315A1</t>
  </si>
  <si>
    <t>315A2</t>
  </si>
  <si>
    <t>315A3</t>
  </si>
  <si>
    <t>315B1</t>
  </si>
  <si>
    <t>315B2</t>
  </si>
  <si>
    <t>315B3</t>
  </si>
  <si>
    <t>315B4</t>
  </si>
  <si>
    <t>325 C</t>
  </si>
  <si>
    <t>325 D</t>
  </si>
  <si>
    <t>325 E</t>
  </si>
  <si>
    <t>325 F</t>
  </si>
  <si>
    <t>325 G</t>
  </si>
  <si>
    <t>325 H</t>
  </si>
  <si>
    <t>325 I</t>
  </si>
  <si>
    <t>325 J</t>
  </si>
  <si>
    <t>325 K</t>
  </si>
  <si>
    <t>325 L</t>
  </si>
  <si>
    <t>325 M</t>
  </si>
  <si>
    <t>325 N</t>
  </si>
  <si>
    <t>325 P</t>
  </si>
  <si>
    <t>325 R</t>
  </si>
  <si>
    <t>325 S</t>
  </si>
  <si>
    <t>CA 6 SAME TOTAL</t>
  </si>
  <si>
    <t>6 SAME</t>
  </si>
  <si>
    <r>
      <rPr>
        <i/>
        <sz val="14"/>
        <color theme="1"/>
        <rFont val="Calibri"/>
        <family val="2"/>
        <scheme val="minor"/>
      </rPr>
      <t>MISSION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1.5 District Targets (CA 6: South Asia &amp; Middle East)</t>
    </r>
  </si>
  <si>
    <t>306 D1</t>
  </si>
  <si>
    <t>306 D2</t>
  </si>
  <si>
    <t>306 D3</t>
  </si>
  <si>
    <t>306 D4</t>
  </si>
  <si>
    <t>306 D5</t>
  </si>
  <si>
    <t>306 D6</t>
  </si>
  <si>
    <t>306 D7</t>
  </si>
  <si>
    <t>306 D8</t>
  </si>
  <si>
    <t>306 D9</t>
  </si>
  <si>
    <t>306 D10</t>
  </si>
  <si>
    <t>306 D11</t>
  </si>
  <si>
    <t>306 D12</t>
  </si>
  <si>
    <t>Recruitment Target</t>
  </si>
  <si>
    <t>Recruitment Target 
(New Members + Charter Members)</t>
  </si>
  <si>
    <t>Undistricted Republic of Iraq</t>
  </si>
  <si>
    <t>Undistricted Bahrain</t>
  </si>
  <si>
    <t>Undistricted Region United Arab Emirates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</si>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</sst>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5" xfId="2" applyNumberFormat="1" applyFont="1" applyBorder="1"/>
    <xf numFmtId="164" fontId="3" fillId="0" borderId="6" xfId="2" applyNumberFormat="1" applyFont="1" applyBorder="1"/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1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1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7" fillId="0" borderId="7" xfId="0" applyFont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45" totalsRowShown="0" headerRowDxfId="9" dataDxfId="8">
  <autoFilter ref="A4:H45" xr:uid="{BBA4D5C4-6BC5-42AF-94B7-6DBC4E4FC355}"/>
  <sortState xmlns:xlrd2="http://schemas.microsoft.com/office/spreadsheetml/2017/richdata2" ref="A5:G45">
    <sortCondition ref="B4:B45"/>
  </sortState>
  <tableColumns count="8">
    <tableColumn id="1" xr3:uid="{92C932C4-7AF0-4656-8178-DBD5FE1544FB}" name="CA" dataDxfId="7"/>
    <tableColumn id="2" xr3:uid="{8A292747-6059-4227-906A-4A45A82AB03F}" name="Area" dataDxfId="6"/>
    <tableColumn id="3" xr3:uid="{4285C910-A512-4590-9B5B-DDBD87CB209D}" name="MD" dataDxfId="5"/>
    <tableColumn id="4" xr3:uid="{5B2F4998-0ACD-48B6-B9FC-3370293B9B99}" name="District" dataDxfId="4"/>
    <tableColumn id="5" xr3:uid="{485B6B14-AB72-4C03-94AA-C3BBC78CC320}" name="New Club Target" dataDxfId="3"/>
    <tableColumn id="6" xr3:uid="{57433505-30CA-45D3-BB9D-FE169043C8E3}" name="New Member Target" dataDxfId="2"/>
    <tableColumn id="7" xr3:uid="{E2121FDF-14EF-4118-9115-D462AA5AB7CC}" name="Recruitment Target _x000a_(New Members + Charter Members)" dataDxfId="1"/>
    <tableColumn id="8" xr3:uid="{C9E9568B-1A9E-4B24-8B64-A9DA791DA072}" name="Net Gain Targe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45"/>
  <sheetViews>
    <sheetView tabSelected="1" zoomScaleNormal="100" workbookViewId="0">
      <selection activeCell="B16" sqref="B16"/>
    </sheetView>
  </sheetViews>
  <sheetFormatPr defaultColWidth="8.7109375" defaultRowHeight="18.75" x14ac:dyDescent="0.3"/>
  <cols>
    <col min="1" max="1" width="9.7109375" style="2" bestFit="1" customWidth="1"/>
    <col min="2" max="2" width="8.28515625" style="2" bestFit="1" customWidth="1"/>
    <col min="3" max="3" width="7.140625" style="2" bestFit="1" customWidth="1"/>
    <col min="4" max="4" width="39.140625" style="2" bestFit="1" customWidth="1"/>
    <col min="5" max="5" width="23.140625" style="6" bestFit="1" customWidth="1"/>
    <col min="6" max="6" width="27.5703125" style="6" bestFit="1" customWidth="1"/>
    <col min="7" max="7" width="49.140625" style="6" customWidth="1"/>
    <col min="8" max="8" width="34.42578125" style="6" bestFit="1" customWidth="1"/>
    <col min="9" max="9" width="8.7109375" style="2"/>
    <col min="10" max="10" width="32.140625" style="3" bestFit="1" customWidth="1"/>
    <col min="11" max="11" width="15.85546875" style="3" bestFit="1" customWidth="1"/>
    <col min="12" max="12" width="18.5703125" style="3" bestFit="1" customWidth="1"/>
    <col min="13" max="13" width="23.140625" style="3" bestFit="1" customWidth="1"/>
    <col min="14" max="14" width="23.140625" style="3" customWidth="1"/>
    <col min="15" max="15" width="17.85546875" style="3" bestFit="1" customWidth="1"/>
    <col min="16" max="16384" width="8.7109375" style="2"/>
  </cols>
  <sheetData>
    <row r="1" spans="1:15" x14ac:dyDescent="0.3">
      <c r="A1" s="23" t="s">
        <v>10</v>
      </c>
      <c r="B1" s="23"/>
      <c r="C1" s="23"/>
      <c r="D1" s="23"/>
      <c r="E1" s="23"/>
      <c r="F1" s="23"/>
      <c r="G1" s="23"/>
      <c r="H1" s="13"/>
    </row>
    <row r="2" spans="1:15" x14ac:dyDescent="0.3">
      <c r="A2" s="1"/>
      <c r="B2" s="1"/>
      <c r="C2" s="1"/>
      <c r="D2" s="1"/>
      <c r="E2" s="1"/>
      <c r="F2" s="1"/>
      <c r="G2" s="1"/>
      <c r="H2" s="1"/>
    </row>
    <row r="3" spans="1:15" x14ac:dyDescent="0.3">
      <c r="A3" s="24" t="s">
        <v>41</v>
      </c>
      <c r="B3" s="24"/>
      <c r="C3" s="24"/>
      <c r="D3" s="24"/>
      <c r="E3" s="24"/>
      <c r="F3" s="24"/>
      <c r="G3" s="24"/>
      <c r="H3" s="14"/>
      <c r="J3" s="22" t="s">
        <v>12</v>
      </c>
      <c r="K3" s="22"/>
      <c r="L3" s="22"/>
      <c r="M3" s="22"/>
      <c r="N3" s="22"/>
      <c r="O3" s="22"/>
    </row>
    <row r="4" spans="1:15" ht="37.5" x14ac:dyDescent="0.3">
      <c r="A4" s="15" t="s">
        <v>0</v>
      </c>
      <c r="B4" s="15" t="s">
        <v>1</v>
      </c>
      <c r="C4" s="16" t="s">
        <v>2</v>
      </c>
      <c r="D4" s="15" t="s">
        <v>3</v>
      </c>
      <c r="E4" s="15" t="s">
        <v>4</v>
      </c>
      <c r="F4" s="15" t="s">
        <v>5</v>
      </c>
      <c r="G4" s="17" t="s">
        <v>55</v>
      </c>
      <c r="H4" s="15" t="s">
        <v>11</v>
      </c>
      <c r="J4" s="7" t="s">
        <v>2</v>
      </c>
      <c r="K4" s="7" t="s">
        <v>13</v>
      </c>
      <c r="L4" s="8" t="s">
        <v>4</v>
      </c>
      <c r="M4" s="8" t="s">
        <v>5</v>
      </c>
      <c r="N4" s="8" t="s">
        <v>54</v>
      </c>
      <c r="O4" s="9" t="s">
        <v>11</v>
      </c>
    </row>
    <row r="5" spans="1:15" x14ac:dyDescent="0.3">
      <c r="A5" s="18" t="s">
        <v>40</v>
      </c>
      <c r="B5" s="19" t="s">
        <v>6</v>
      </c>
      <c r="C5" s="20">
        <v>306</v>
      </c>
      <c r="D5" s="21" t="s">
        <v>53</v>
      </c>
      <c r="E5" s="18">
        <v>4</v>
      </c>
      <c r="F5" s="18">
        <v>450</v>
      </c>
      <c r="G5" s="18">
        <v>530</v>
      </c>
      <c r="H5" s="18">
        <v>208</v>
      </c>
      <c r="J5" s="12">
        <v>305</v>
      </c>
      <c r="K5" s="4">
        <f>COUNTIF(C:C,J5)</f>
        <v>3</v>
      </c>
      <c r="L5" s="4">
        <f>SUMIF(C:C,J5, E:E)</f>
        <v>27</v>
      </c>
      <c r="M5" s="4">
        <f>SUMIF(C:C,J5, F:F)</f>
        <v>2020</v>
      </c>
      <c r="N5" s="4">
        <f>SUMIF(C:C,J5, G:G)</f>
        <v>2560</v>
      </c>
      <c r="O5" s="5">
        <f>SUMIF(C:C,J5, H:H)</f>
        <v>505</v>
      </c>
    </row>
    <row r="6" spans="1:15" x14ac:dyDescent="0.3">
      <c r="A6" s="18" t="s">
        <v>40</v>
      </c>
      <c r="B6" s="19" t="s">
        <v>6</v>
      </c>
      <c r="C6" s="20">
        <v>306</v>
      </c>
      <c r="D6" s="21" t="s">
        <v>45</v>
      </c>
      <c r="E6" s="18">
        <v>5</v>
      </c>
      <c r="F6" s="18">
        <v>511</v>
      </c>
      <c r="G6" s="18">
        <v>611</v>
      </c>
      <c r="H6" s="18">
        <v>152</v>
      </c>
      <c r="J6" s="12">
        <v>306</v>
      </c>
      <c r="K6" s="4">
        <f>COUNTIF(C:C,J6)</f>
        <v>12</v>
      </c>
      <c r="L6" s="4">
        <f>SUMIF(C:C,J6, E:E)</f>
        <v>107</v>
      </c>
      <c r="M6" s="4">
        <f>SUMIF(C:C,J6, F:F)</f>
        <v>5288</v>
      </c>
      <c r="N6" s="4">
        <f t="shared" ref="N6:N8" si="0">SUMIF(C:C,J6, G:G)</f>
        <v>7428</v>
      </c>
      <c r="O6" s="5">
        <f t="shared" ref="O6:O8" si="1">SUMIF(C:C,J6, H:H)</f>
        <v>3169</v>
      </c>
    </row>
    <row r="7" spans="1:15" x14ac:dyDescent="0.3">
      <c r="A7" s="18" t="s">
        <v>40</v>
      </c>
      <c r="B7" s="19" t="s">
        <v>6</v>
      </c>
      <c r="C7" s="20">
        <v>306</v>
      </c>
      <c r="D7" s="21" t="s">
        <v>50</v>
      </c>
      <c r="E7" s="18">
        <v>7</v>
      </c>
      <c r="F7" s="18">
        <v>304</v>
      </c>
      <c r="G7" s="18">
        <v>444</v>
      </c>
      <c r="H7" s="18">
        <v>138</v>
      </c>
      <c r="J7" s="12">
        <v>315</v>
      </c>
      <c r="K7" s="4">
        <f>COUNTIF(C:C,J7)</f>
        <v>7</v>
      </c>
      <c r="L7" s="4">
        <f>SUMIF(C:C,J7, E:E)</f>
        <v>153</v>
      </c>
      <c r="M7" s="4">
        <f>SUMIF(C:C,J7, F:F)</f>
        <v>5668</v>
      </c>
      <c r="N7" s="4">
        <f t="shared" si="0"/>
        <v>8728</v>
      </c>
      <c r="O7" s="5">
        <f t="shared" si="1"/>
        <v>3716</v>
      </c>
    </row>
    <row r="8" spans="1:15" x14ac:dyDescent="0.3">
      <c r="A8" s="18" t="s">
        <v>40</v>
      </c>
      <c r="B8" s="19" t="s">
        <v>6</v>
      </c>
      <c r="C8" s="20">
        <v>306</v>
      </c>
      <c r="D8" s="21" t="s">
        <v>51</v>
      </c>
      <c r="E8" s="18">
        <v>7</v>
      </c>
      <c r="F8" s="18">
        <v>450</v>
      </c>
      <c r="G8" s="18">
        <v>590</v>
      </c>
      <c r="H8" s="18">
        <v>143</v>
      </c>
      <c r="J8" s="12">
        <v>325</v>
      </c>
      <c r="K8" s="4">
        <f>COUNTIF(C:C,J8)</f>
        <v>15</v>
      </c>
      <c r="L8" s="4">
        <f>SUMIF(C:C,J8, E:E)</f>
        <v>321</v>
      </c>
      <c r="M8" s="4">
        <f>SUMIF(C:C,J8, F:F)</f>
        <v>10536</v>
      </c>
      <c r="N8" s="4">
        <f t="shared" si="0"/>
        <v>16956</v>
      </c>
      <c r="O8" s="5">
        <f t="shared" si="1"/>
        <v>4995</v>
      </c>
    </row>
    <row r="9" spans="1:15" x14ac:dyDescent="0.3">
      <c r="A9" s="18" t="s">
        <v>40</v>
      </c>
      <c r="B9" s="19" t="s">
        <v>6</v>
      </c>
      <c r="C9" s="20">
        <v>306</v>
      </c>
      <c r="D9" s="21" t="s">
        <v>47</v>
      </c>
      <c r="E9" s="18">
        <v>8</v>
      </c>
      <c r="F9" s="18">
        <v>629</v>
      </c>
      <c r="G9" s="18">
        <v>789</v>
      </c>
      <c r="H9" s="18">
        <v>255</v>
      </c>
      <c r="J9" s="12" t="s">
        <v>7</v>
      </c>
      <c r="K9" s="4">
        <f>COUNTBLANK(Table7[MD])</f>
        <v>4</v>
      </c>
      <c r="L9" s="4">
        <f xml:space="preserve"> SUMIF(C:C,"",E:E)</f>
        <v>14</v>
      </c>
      <c r="M9" s="4">
        <f xml:space="preserve"> SUMIF(C:C,"",F:F)</f>
        <v>504</v>
      </c>
      <c r="N9" s="4">
        <f xml:space="preserve"> SUMIF(C:C,"",G:G)</f>
        <v>784</v>
      </c>
      <c r="O9" s="5">
        <f xml:space="preserve"> SUMIF(C:C,"",H:H)</f>
        <v>326</v>
      </c>
    </row>
    <row r="10" spans="1:15" x14ac:dyDescent="0.3">
      <c r="A10" s="18" t="s">
        <v>40</v>
      </c>
      <c r="B10" s="19" t="s">
        <v>6</v>
      </c>
      <c r="C10" s="20">
        <v>306</v>
      </c>
      <c r="D10" s="21" t="s">
        <v>52</v>
      </c>
      <c r="E10" s="18">
        <v>8</v>
      </c>
      <c r="F10" s="18">
        <v>275</v>
      </c>
      <c r="G10" s="18">
        <v>435</v>
      </c>
      <c r="H10" s="18">
        <v>168</v>
      </c>
      <c r="J10" s="10" t="s">
        <v>39</v>
      </c>
      <c r="K10" s="11">
        <f>SUM(K5:K9)</f>
        <v>41</v>
      </c>
      <c r="L10" s="11">
        <f>SUM(L5:L9)</f>
        <v>622</v>
      </c>
      <c r="M10" s="11">
        <f>SUM(M5:M9)</f>
        <v>24016</v>
      </c>
      <c r="N10" s="11">
        <f>SUM(N5:N9)</f>
        <v>36456</v>
      </c>
      <c r="O10" s="11">
        <f>SUM(O5:O9)</f>
        <v>12711</v>
      </c>
    </row>
    <row r="11" spans="1:15" x14ac:dyDescent="0.3">
      <c r="A11" s="18" t="s">
        <v>40</v>
      </c>
      <c r="B11" s="19" t="s">
        <v>6</v>
      </c>
      <c r="C11" s="20">
        <v>306</v>
      </c>
      <c r="D11" s="21" t="s">
        <v>49</v>
      </c>
      <c r="E11" s="18">
        <v>9</v>
      </c>
      <c r="F11" s="18">
        <v>490</v>
      </c>
      <c r="G11" s="18">
        <v>670</v>
      </c>
      <c r="H11" s="18">
        <v>312</v>
      </c>
    </row>
    <row r="12" spans="1:15" x14ac:dyDescent="0.3">
      <c r="A12" s="18" t="s">
        <v>40</v>
      </c>
      <c r="B12" s="19" t="s">
        <v>6</v>
      </c>
      <c r="C12" s="20">
        <v>306</v>
      </c>
      <c r="D12" s="21" t="s">
        <v>48</v>
      </c>
      <c r="E12" s="18">
        <v>10</v>
      </c>
      <c r="F12" s="18">
        <v>472</v>
      </c>
      <c r="G12" s="18">
        <v>672</v>
      </c>
      <c r="H12" s="18">
        <v>222</v>
      </c>
      <c r="J12" s="2"/>
      <c r="K12" s="2"/>
      <c r="L12" s="2"/>
      <c r="M12" s="2"/>
      <c r="N12" s="2"/>
      <c r="O12" s="2"/>
    </row>
    <row r="13" spans="1:15" x14ac:dyDescent="0.3">
      <c r="A13" s="18" t="s">
        <v>40</v>
      </c>
      <c r="B13" s="19" t="s">
        <v>6</v>
      </c>
      <c r="C13" s="20">
        <v>306</v>
      </c>
      <c r="D13" s="21" t="s">
        <v>44</v>
      </c>
      <c r="E13" s="18">
        <v>10</v>
      </c>
      <c r="F13" s="18">
        <v>403</v>
      </c>
      <c r="G13" s="18">
        <v>603</v>
      </c>
      <c r="H13" s="18">
        <v>298</v>
      </c>
      <c r="J13" s="2"/>
      <c r="K13" s="2"/>
      <c r="L13" s="2"/>
      <c r="M13" s="2"/>
      <c r="N13" s="2"/>
      <c r="O13" s="2"/>
    </row>
    <row r="14" spans="1:15" x14ac:dyDescent="0.3">
      <c r="A14" s="18" t="s">
        <v>40</v>
      </c>
      <c r="B14" s="19" t="s">
        <v>6</v>
      </c>
      <c r="C14" s="20">
        <v>306</v>
      </c>
      <c r="D14" s="21" t="s">
        <v>46</v>
      </c>
      <c r="E14" s="18">
        <v>12</v>
      </c>
      <c r="F14" s="18">
        <v>354</v>
      </c>
      <c r="G14" s="18">
        <v>594</v>
      </c>
      <c r="H14" s="18">
        <v>338</v>
      </c>
      <c r="J14" s="2"/>
      <c r="K14" s="2"/>
      <c r="L14" s="2"/>
      <c r="M14" s="2"/>
      <c r="N14" s="2"/>
      <c r="O14" s="2"/>
    </row>
    <row r="15" spans="1:15" x14ac:dyDescent="0.3">
      <c r="A15" s="18" t="s">
        <v>40</v>
      </c>
      <c r="B15" s="19" t="s">
        <v>6</v>
      </c>
      <c r="C15" s="20">
        <v>306</v>
      </c>
      <c r="D15" s="21" t="s">
        <v>43</v>
      </c>
      <c r="E15" s="18">
        <v>12</v>
      </c>
      <c r="F15" s="18">
        <v>350</v>
      </c>
      <c r="G15" s="18">
        <v>590</v>
      </c>
      <c r="H15" s="18">
        <v>265</v>
      </c>
      <c r="J15" s="2"/>
      <c r="K15" s="2"/>
      <c r="L15" s="2"/>
      <c r="M15" s="2"/>
      <c r="N15" s="2"/>
      <c r="O15" s="2"/>
    </row>
    <row r="16" spans="1:15" x14ac:dyDescent="0.3">
      <c r="A16" s="18" t="s">
        <v>40</v>
      </c>
      <c r="B16" s="19" t="s">
        <v>6</v>
      </c>
      <c r="C16" s="20">
        <v>306</v>
      </c>
      <c r="D16" s="21" t="s">
        <v>42</v>
      </c>
      <c r="E16" s="18">
        <v>15</v>
      </c>
      <c r="F16" s="18">
        <v>600</v>
      </c>
      <c r="G16" s="18">
        <v>900</v>
      </c>
      <c r="H16" s="18">
        <v>670</v>
      </c>
      <c r="J16" s="2"/>
      <c r="K16" s="2"/>
      <c r="L16" s="2"/>
      <c r="M16" s="2"/>
      <c r="N16" s="2"/>
      <c r="O16" s="2"/>
    </row>
    <row r="17" spans="1:15" x14ac:dyDescent="0.3">
      <c r="A17" s="18" t="s">
        <v>40</v>
      </c>
      <c r="B17" s="19" t="s">
        <v>59</v>
      </c>
      <c r="C17" s="20">
        <v>315</v>
      </c>
      <c r="D17" s="21" t="s">
        <v>19</v>
      </c>
      <c r="E17" s="18">
        <v>7</v>
      </c>
      <c r="F17" s="18">
        <v>513</v>
      </c>
      <c r="G17" s="18">
        <v>653</v>
      </c>
      <c r="H17" s="18">
        <v>149</v>
      </c>
      <c r="J17" s="2"/>
      <c r="K17" s="2"/>
      <c r="L17" s="2"/>
      <c r="M17" s="2"/>
      <c r="N17" s="2"/>
      <c r="O17" s="2"/>
    </row>
    <row r="18" spans="1:15" x14ac:dyDescent="0.3">
      <c r="A18" s="18" t="s">
        <v>40</v>
      </c>
      <c r="B18" s="19" t="s">
        <v>59</v>
      </c>
      <c r="C18" s="20">
        <v>315</v>
      </c>
      <c r="D18" s="21" t="s">
        <v>17</v>
      </c>
      <c r="E18" s="18">
        <v>16</v>
      </c>
      <c r="F18" s="18">
        <v>1563</v>
      </c>
      <c r="G18" s="18">
        <v>1883</v>
      </c>
      <c r="H18" s="18">
        <v>458</v>
      </c>
      <c r="J18" s="2"/>
      <c r="K18" s="2"/>
      <c r="L18" s="2"/>
      <c r="M18" s="2"/>
      <c r="N18" s="2"/>
      <c r="O18" s="2"/>
    </row>
    <row r="19" spans="1:15" x14ac:dyDescent="0.3">
      <c r="A19" s="18" t="s">
        <v>40</v>
      </c>
      <c r="B19" s="19" t="s">
        <v>59</v>
      </c>
      <c r="C19" s="20">
        <v>315</v>
      </c>
      <c r="D19" s="21" t="s">
        <v>23</v>
      </c>
      <c r="E19" s="18">
        <v>17</v>
      </c>
      <c r="F19" s="18">
        <v>492</v>
      </c>
      <c r="G19" s="18">
        <v>832</v>
      </c>
      <c r="H19" s="18">
        <v>394</v>
      </c>
      <c r="J19" s="2"/>
      <c r="K19" s="2"/>
      <c r="L19" s="2"/>
      <c r="M19" s="2"/>
      <c r="N19" s="2"/>
      <c r="O19" s="2"/>
    </row>
    <row r="20" spans="1:15" x14ac:dyDescent="0.3">
      <c r="A20" s="18" t="s">
        <v>40</v>
      </c>
      <c r="B20" s="19" t="s">
        <v>59</v>
      </c>
      <c r="C20" s="20">
        <v>315</v>
      </c>
      <c r="D20" s="21" t="s">
        <v>22</v>
      </c>
      <c r="E20" s="18">
        <v>21</v>
      </c>
      <c r="F20" s="18">
        <v>568</v>
      </c>
      <c r="G20" s="18">
        <v>988</v>
      </c>
      <c r="H20" s="18">
        <v>275</v>
      </c>
      <c r="J20" s="2"/>
      <c r="K20" s="2"/>
      <c r="L20" s="2"/>
      <c r="M20" s="2"/>
      <c r="N20" s="2"/>
      <c r="O20" s="2"/>
    </row>
    <row r="21" spans="1:15" x14ac:dyDescent="0.3">
      <c r="A21" s="18" t="s">
        <v>40</v>
      </c>
      <c r="B21" s="19" t="s">
        <v>59</v>
      </c>
      <c r="C21" s="20">
        <v>315</v>
      </c>
      <c r="D21" s="21" t="s">
        <v>18</v>
      </c>
      <c r="E21" s="18">
        <v>21</v>
      </c>
      <c r="F21" s="18">
        <v>653</v>
      </c>
      <c r="G21" s="18">
        <v>1073</v>
      </c>
      <c r="H21" s="18">
        <v>360</v>
      </c>
      <c r="J21" s="2"/>
      <c r="K21" s="2"/>
      <c r="L21" s="2"/>
      <c r="M21" s="2"/>
      <c r="N21" s="2"/>
      <c r="O21" s="2"/>
    </row>
    <row r="22" spans="1:15" x14ac:dyDescent="0.3">
      <c r="A22" s="18" t="s">
        <v>40</v>
      </c>
      <c r="B22" s="19" t="s">
        <v>59</v>
      </c>
      <c r="C22" s="20">
        <v>315</v>
      </c>
      <c r="D22" s="21" t="s">
        <v>20</v>
      </c>
      <c r="E22" s="18">
        <v>35</v>
      </c>
      <c r="F22" s="18">
        <v>1200</v>
      </c>
      <c r="G22" s="18">
        <v>1900</v>
      </c>
      <c r="H22" s="18">
        <v>1187</v>
      </c>
      <c r="J22" s="2"/>
      <c r="K22" s="2"/>
      <c r="L22" s="2"/>
      <c r="M22" s="2"/>
      <c r="N22" s="2"/>
      <c r="O22" s="2"/>
    </row>
    <row r="23" spans="1:15" x14ac:dyDescent="0.3">
      <c r="A23" s="18" t="s">
        <v>40</v>
      </c>
      <c r="B23" s="19" t="s">
        <v>59</v>
      </c>
      <c r="C23" s="20">
        <v>315</v>
      </c>
      <c r="D23" s="21" t="s">
        <v>21</v>
      </c>
      <c r="E23" s="18">
        <v>36</v>
      </c>
      <c r="F23" s="18">
        <v>679</v>
      </c>
      <c r="G23" s="18">
        <v>1399</v>
      </c>
      <c r="H23" s="18">
        <v>893</v>
      </c>
      <c r="J23" s="2"/>
      <c r="K23" s="2"/>
      <c r="L23" s="2"/>
      <c r="M23" s="2"/>
      <c r="N23" s="2"/>
      <c r="O23" s="2"/>
    </row>
    <row r="24" spans="1:15" x14ac:dyDescent="0.3">
      <c r="A24" s="18" t="s">
        <v>40</v>
      </c>
      <c r="B24" s="19" t="s">
        <v>8</v>
      </c>
      <c r="C24" s="20">
        <v>305</v>
      </c>
      <c r="D24" s="21" t="s">
        <v>16</v>
      </c>
      <c r="E24" s="18">
        <v>8</v>
      </c>
      <c r="F24" s="18">
        <v>200</v>
      </c>
      <c r="G24" s="18">
        <v>360</v>
      </c>
      <c r="H24" s="18">
        <v>216</v>
      </c>
      <c r="J24" s="2"/>
      <c r="K24" s="2"/>
      <c r="L24" s="2"/>
      <c r="M24" s="2"/>
      <c r="N24" s="2"/>
      <c r="O24" s="2"/>
    </row>
    <row r="25" spans="1:15" x14ac:dyDescent="0.3">
      <c r="A25" s="18" t="s">
        <v>40</v>
      </c>
      <c r="B25" s="19" t="s">
        <v>8</v>
      </c>
      <c r="C25" s="20">
        <v>305</v>
      </c>
      <c r="D25" s="21" t="s">
        <v>14</v>
      </c>
      <c r="E25" s="18">
        <v>9</v>
      </c>
      <c r="F25" s="18">
        <v>720</v>
      </c>
      <c r="G25" s="18">
        <v>900</v>
      </c>
      <c r="H25" s="18">
        <v>255</v>
      </c>
      <c r="J25" s="2"/>
      <c r="K25" s="2"/>
      <c r="L25" s="2"/>
      <c r="M25" s="2"/>
      <c r="N25" s="2"/>
      <c r="O25" s="2"/>
    </row>
    <row r="26" spans="1:15" x14ac:dyDescent="0.3">
      <c r="A26" s="18" t="s">
        <v>40</v>
      </c>
      <c r="B26" s="19" t="s">
        <v>8</v>
      </c>
      <c r="C26" s="20">
        <v>305</v>
      </c>
      <c r="D26" s="21" t="s">
        <v>15</v>
      </c>
      <c r="E26" s="18">
        <v>10</v>
      </c>
      <c r="F26" s="18">
        <v>1100</v>
      </c>
      <c r="G26" s="18">
        <v>1300</v>
      </c>
      <c r="H26" s="18">
        <v>34</v>
      </c>
      <c r="J26" s="2"/>
      <c r="K26" s="2"/>
      <c r="L26" s="2"/>
      <c r="M26" s="2"/>
      <c r="N26" s="2"/>
      <c r="O26" s="2"/>
    </row>
    <row r="27" spans="1:15" x14ac:dyDescent="0.3">
      <c r="A27" s="18" t="s">
        <v>40</v>
      </c>
      <c r="B27" s="19" t="s">
        <v>8</v>
      </c>
      <c r="C27" s="20"/>
      <c r="D27" s="21" t="s">
        <v>56</v>
      </c>
      <c r="E27" s="18">
        <v>0</v>
      </c>
      <c r="F27" s="18">
        <v>0</v>
      </c>
      <c r="G27" s="18">
        <v>0</v>
      </c>
      <c r="H27" s="18">
        <v>0</v>
      </c>
      <c r="J27" s="2"/>
      <c r="K27" s="2"/>
      <c r="L27" s="2"/>
      <c r="M27" s="2"/>
      <c r="N27" s="2"/>
      <c r="O27" s="2"/>
    </row>
    <row r="28" spans="1:15" x14ac:dyDescent="0.3">
      <c r="A28" s="18" t="s">
        <v>40</v>
      </c>
      <c r="B28" s="19" t="s">
        <v>8</v>
      </c>
      <c r="C28" s="20"/>
      <c r="D28" s="21" t="s">
        <v>57</v>
      </c>
      <c r="E28" s="18">
        <v>1</v>
      </c>
      <c r="F28" s="18">
        <v>14</v>
      </c>
      <c r="G28" s="18">
        <v>34</v>
      </c>
      <c r="H28" s="18">
        <v>8</v>
      </c>
      <c r="J28" s="2"/>
      <c r="K28" s="2"/>
      <c r="L28" s="2"/>
      <c r="M28" s="2"/>
      <c r="N28" s="2"/>
      <c r="O28" s="2"/>
    </row>
    <row r="29" spans="1:15" x14ac:dyDescent="0.3">
      <c r="A29" s="18" t="s">
        <v>40</v>
      </c>
      <c r="B29" s="19" t="s">
        <v>8</v>
      </c>
      <c r="C29" s="20"/>
      <c r="D29" s="21" t="s">
        <v>58</v>
      </c>
      <c r="E29" s="18">
        <v>3</v>
      </c>
      <c r="F29" s="18">
        <v>93</v>
      </c>
      <c r="G29" s="18">
        <v>153</v>
      </c>
      <c r="H29" s="18">
        <v>112</v>
      </c>
      <c r="J29" s="2"/>
      <c r="K29" s="2"/>
      <c r="L29" s="2"/>
      <c r="M29" s="2"/>
      <c r="N29" s="2"/>
      <c r="O29" s="2"/>
    </row>
    <row r="30" spans="1:15" x14ac:dyDescent="0.3">
      <c r="A30" s="18" t="s">
        <v>40</v>
      </c>
      <c r="B30" s="19" t="s">
        <v>8</v>
      </c>
      <c r="C30" s="20"/>
      <c r="D30" s="21">
        <v>351</v>
      </c>
      <c r="E30" s="18">
        <v>10</v>
      </c>
      <c r="F30" s="18">
        <v>397</v>
      </c>
      <c r="G30" s="18">
        <v>597</v>
      </c>
      <c r="H30" s="18">
        <v>206</v>
      </c>
      <c r="J30" s="2"/>
      <c r="K30" s="2"/>
      <c r="L30" s="2"/>
      <c r="M30" s="2"/>
      <c r="N30" s="2"/>
      <c r="O30" s="2"/>
    </row>
    <row r="31" spans="1:15" x14ac:dyDescent="0.3">
      <c r="A31" s="18" t="s">
        <v>40</v>
      </c>
      <c r="B31" s="19" t="s">
        <v>9</v>
      </c>
      <c r="C31" s="20">
        <v>325</v>
      </c>
      <c r="D31" s="21" t="s">
        <v>25</v>
      </c>
      <c r="E31" s="18">
        <v>13</v>
      </c>
      <c r="F31" s="18">
        <v>575</v>
      </c>
      <c r="G31" s="18">
        <v>835</v>
      </c>
      <c r="H31" s="18">
        <v>208</v>
      </c>
      <c r="J31" s="2"/>
      <c r="K31" s="2"/>
      <c r="L31" s="2"/>
      <c r="M31" s="2"/>
      <c r="N31" s="2"/>
      <c r="O31" s="2"/>
    </row>
    <row r="32" spans="1:15" x14ac:dyDescent="0.3">
      <c r="A32" s="18" t="s">
        <v>40</v>
      </c>
      <c r="B32" s="19" t="s">
        <v>9</v>
      </c>
      <c r="C32" s="20">
        <v>325</v>
      </c>
      <c r="D32" s="21" t="s">
        <v>27</v>
      </c>
      <c r="E32" s="18">
        <v>15</v>
      </c>
      <c r="F32" s="18">
        <v>988</v>
      </c>
      <c r="G32" s="18">
        <v>1288</v>
      </c>
      <c r="H32" s="18">
        <v>298</v>
      </c>
      <c r="J32" s="2"/>
      <c r="K32" s="2"/>
      <c r="L32" s="2"/>
      <c r="M32" s="2"/>
      <c r="N32" s="2"/>
      <c r="O32" s="2"/>
    </row>
    <row r="33" spans="1:15" x14ac:dyDescent="0.3">
      <c r="A33" s="18" t="s">
        <v>40</v>
      </c>
      <c r="B33" s="19" t="s">
        <v>9</v>
      </c>
      <c r="C33" s="20">
        <v>325</v>
      </c>
      <c r="D33" s="21" t="s">
        <v>35</v>
      </c>
      <c r="E33" s="18">
        <v>16</v>
      </c>
      <c r="F33" s="18">
        <v>705</v>
      </c>
      <c r="G33" s="18">
        <v>1025</v>
      </c>
      <c r="H33" s="18">
        <v>263</v>
      </c>
      <c r="J33" s="2"/>
      <c r="K33" s="2"/>
      <c r="L33" s="2"/>
      <c r="M33" s="2"/>
      <c r="N33" s="2"/>
      <c r="O33" s="2"/>
    </row>
    <row r="34" spans="1:15" x14ac:dyDescent="0.3">
      <c r="A34" s="18" t="s">
        <v>40</v>
      </c>
      <c r="B34" s="19" t="s">
        <v>9</v>
      </c>
      <c r="C34" s="20">
        <v>325</v>
      </c>
      <c r="D34" s="21" t="s">
        <v>33</v>
      </c>
      <c r="E34" s="18">
        <v>16</v>
      </c>
      <c r="F34" s="18">
        <v>646</v>
      </c>
      <c r="G34" s="18">
        <v>966</v>
      </c>
      <c r="H34" s="18">
        <v>263</v>
      </c>
      <c r="J34" s="2"/>
      <c r="K34" s="2"/>
      <c r="L34" s="2"/>
      <c r="M34" s="2"/>
      <c r="N34" s="2"/>
      <c r="O34" s="2"/>
    </row>
    <row r="35" spans="1:15" x14ac:dyDescent="0.3">
      <c r="A35" s="18" t="s">
        <v>40</v>
      </c>
      <c r="B35" s="19" t="s">
        <v>9</v>
      </c>
      <c r="C35" s="20">
        <v>325</v>
      </c>
      <c r="D35" s="21" t="s">
        <v>31</v>
      </c>
      <c r="E35" s="18">
        <v>18</v>
      </c>
      <c r="F35" s="18">
        <v>816</v>
      </c>
      <c r="G35" s="18">
        <v>1176</v>
      </c>
      <c r="H35" s="18">
        <v>672</v>
      </c>
      <c r="J35" s="2"/>
      <c r="K35" s="2"/>
      <c r="L35" s="2"/>
      <c r="M35" s="2"/>
      <c r="N35" s="2"/>
      <c r="O35" s="2"/>
    </row>
    <row r="36" spans="1:15" x14ac:dyDescent="0.3">
      <c r="A36" s="18" t="s">
        <v>40</v>
      </c>
      <c r="B36" s="19" t="s">
        <v>9</v>
      </c>
      <c r="C36" s="20">
        <v>325</v>
      </c>
      <c r="D36" s="21" t="s">
        <v>36</v>
      </c>
      <c r="E36" s="18">
        <v>19</v>
      </c>
      <c r="F36" s="18">
        <v>628</v>
      </c>
      <c r="G36" s="18">
        <v>1008</v>
      </c>
      <c r="H36" s="18">
        <v>344</v>
      </c>
      <c r="J36" s="2"/>
      <c r="K36" s="2"/>
      <c r="L36" s="2"/>
      <c r="M36" s="2"/>
      <c r="N36" s="2"/>
      <c r="O36" s="2"/>
    </row>
    <row r="37" spans="1:15" x14ac:dyDescent="0.3">
      <c r="A37" s="18" t="s">
        <v>40</v>
      </c>
      <c r="B37" s="19" t="s">
        <v>9</v>
      </c>
      <c r="C37" s="20">
        <v>325</v>
      </c>
      <c r="D37" s="21" t="s">
        <v>24</v>
      </c>
      <c r="E37" s="18">
        <v>19</v>
      </c>
      <c r="F37" s="18">
        <v>500</v>
      </c>
      <c r="G37" s="18">
        <v>880</v>
      </c>
      <c r="H37" s="18">
        <v>328</v>
      </c>
      <c r="J37" s="2"/>
      <c r="K37" s="2"/>
      <c r="L37" s="2"/>
      <c r="M37" s="2"/>
      <c r="N37" s="2"/>
      <c r="O37" s="2"/>
    </row>
    <row r="38" spans="1:15" x14ac:dyDescent="0.3">
      <c r="A38" s="18" t="s">
        <v>40</v>
      </c>
      <c r="B38" s="19" t="s">
        <v>9</v>
      </c>
      <c r="C38" s="20">
        <v>325</v>
      </c>
      <c r="D38" s="21" t="s">
        <v>26</v>
      </c>
      <c r="E38" s="18">
        <v>20</v>
      </c>
      <c r="F38" s="18">
        <v>976</v>
      </c>
      <c r="G38" s="18">
        <v>1376</v>
      </c>
      <c r="H38" s="18">
        <v>236</v>
      </c>
      <c r="J38" s="2"/>
      <c r="K38" s="2"/>
      <c r="L38" s="2"/>
      <c r="M38" s="2"/>
      <c r="N38" s="2"/>
      <c r="O38" s="2"/>
    </row>
    <row r="39" spans="1:15" x14ac:dyDescent="0.3">
      <c r="A39" s="18" t="s">
        <v>40</v>
      </c>
      <c r="B39" s="19" t="s">
        <v>9</v>
      </c>
      <c r="C39" s="20">
        <v>325</v>
      </c>
      <c r="D39" s="21" t="s">
        <v>34</v>
      </c>
      <c r="E39" s="18">
        <v>21</v>
      </c>
      <c r="F39" s="18">
        <v>645</v>
      </c>
      <c r="G39" s="18">
        <v>1065</v>
      </c>
      <c r="H39" s="18">
        <v>352</v>
      </c>
      <c r="J39" s="2"/>
      <c r="K39" s="2"/>
      <c r="L39" s="2"/>
      <c r="M39" s="2"/>
      <c r="N39" s="2"/>
      <c r="O39" s="2"/>
    </row>
    <row r="40" spans="1:15" x14ac:dyDescent="0.3">
      <c r="A40" s="18" t="s">
        <v>40</v>
      </c>
      <c r="B40" s="19" t="s">
        <v>9</v>
      </c>
      <c r="C40" s="20">
        <v>325</v>
      </c>
      <c r="D40" s="21" t="s">
        <v>29</v>
      </c>
      <c r="E40" s="18">
        <v>22</v>
      </c>
      <c r="F40" s="18">
        <v>745</v>
      </c>
      <c r="G40" s="18">
        <v>1185</v>
      </c>
      <c r="H40" s="18">
        <v>293</v>
      </c>
      <c r="J40" s="2"/>
      <c r="K40" s="2"/>
      <c r="L40" s="2"/>
      <c r="M40" s="2"/>
      <c r="N40" s="2"/>
      <c r="O40" s="2"/>
    </row>
    <row r="41" spans="1:15" x14ac:dyDescent="0.3">
      <c r="A41" s="18" t="s">
        <v>40</v>
      </c>
      <c r="B41" s="19" t="s">
        <v>9</v>
      </c>
      <c r="C41" s="20">
        <v>325</v>
      </c>
      <c r="D41" s="21" t="s">
        <v>38</v>
      </c>
      <c r="E41" s="18">
        <v>25</v>
      </c>
      <c r="F41" s="18">
        <v>538</v>
      </c>
      <c r="G41" s="18">
        <v>1038</v>
      </c>
      <c r="H41" s="18">
        <v>210</v>
      </c>
      <c r="J41" s="2"/>
      <c r="K41" s="2"/>
      <c r="L41" s="2"/>
      <c r="M41" s="2"/>
      <c r="N41" s="2"/>
      <c r="O41" s="2"/>
    </row>
    <row r="42" spans="1:15" x14ac:dyDescent="0.3">
      <c r="A42" s="18" t="s">
        <v>40</v>
      </c>
      <c r="B42" s="19" t="s">
        <v>9</v>
      </c>
      <c r="C42" s="20">
        <v>325</v>
      </c>
      <c r="D42" s="21" t="s">
        <v>37</v>
      </c>
      <c r="E42" s="18">
        <v>29</v>
      </c>
      <c r="F42" s="18">
        <v>650</v>
      </c>
      <c r="G42" s="18">
        <v>1230</v>
      </c>
      <c r="H42" s="18">
        <v>384</v>
      </c>
      <c r="J42" s="2"/>
      <c r="K42" s="2"/>
      <c r="L42" s="2"/>
      <c r="M42" s="2"/>
      <c r="N42" s="2"/>
      <c r="O42" s="2"/>
    </row>
    <row r="43" spans="1:15" x14ac:dyDescent="0.3">
      <c r="A43" s="18" t="s">
        <v>40</v>
      </c>
      <c r="B43" s="19" t="s">
        <v>9</v>
      </c>
      <c r="C43" s="20">
        <v>325</v>
      </c>
      <c r="D43" s="21" t="s">
        <v>32</v>
      </c>
      <c r="E43" s="18">
        <v>29</v>
      </c>
      <c r="F43" s="18">
        <v>581</v>
      </c>
      <c r="G43" s="18">
        <v>1161</v>
      </c>
      <c r="H43" s="18">
        <v>369</v>
      </c>
      <c r="J43" s="2"/>
      <c r="K43" s="2"/>
      <c r="L43" s="2"/>
      <c r="M43" s="2"/>
      <c r="N43" s="2"/>
      <c r="O43" s="2"/>
    </row>
    <row r="44" spans="1:15" x14ac:dyDescent="0.3">
      <c r="A44" s="18" t="s">
        <v>40</v>
      </c>
      <c r="B44" s="19" t="s">
        <v>9</v>
      </c>
      <c r="C44" s="20">
        <v>325</v>
      </c>
      <c r="D44" s="21" t="s">
        <v>28</v>
      </c>
      <c r="E44" s="18">
        <v>29</v>
      </c>
      <c r="F44" s="18">
        <v>994</v>
      </c>
      <c r="G44" s="18">
        <v>1574</v>
      </c>
      <c r="H44" s="18">
        <v>339</v>
      </c>
      <c r="J44" s="2"/>
      <c r="K44" s="2"/>
      <c r="L44" s="2"/>
      <c r="M44" s="2"/>
      <c r="N44" s="2"/>
      <c r="O44" s="2"/>
    </row>
    <row r="45" spans="1:15" x14ac:dyDescent="0.3">
      <c r="A45" s="18" t="s">
        <v>40</v>
      </c>
      <c r="B45" s="19" t="s">
        <v>9</v>
      </c>
      <c r="C45" s="20">
        <v>325</v>
      </c>
      <c r="D45" s="21" t="s">
        <v>30</v>
      </c>
      <c r="E45" s="18">
        <v>30</v>
      </c>
      <c r="F45" s="18">
        <v>549</v>
      </c>
      <c r="G45" s="18">
        <v>1149</v>
      </c>
      <c r="H45" s="18">
        <v>436</v>
      </c>
      <c r="J45" s="2"/>
      <c r="K45" s="2"/>
      <c r="L45" s="2"/>
      <c r="M45" s="2"/>
      <c r="N45" s="2"/>
      <c r="O45" s="2"/>
    </row>
  </sheetData>
  <mergeCells count="3">
    <mergeCell ref="J3:O3"/>
    <mergeCell ref="A1:G1"/>
    <mergeCell ref="A3:G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6 SAME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2023-06-15T03:49:05Z</dcterms:created>
  <dcterms:modified xsi:type="dcterms:W3CDTF">2026-02-11T15:35:28Z</dcterms:modified>
</cp:coreProperties>
</file>